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Client\C$\Users\b163sad\OneDrive - SekII Zürich\B und Q im Detailhandel\Notenrechner\Italienisch\"/>
    </mc:Choice>
  </mc:AlternateContent>
  <bookViews>
    <workbookView xWindow="12855" yWindow="2250" windowWidth="23280" windowHeight="12210"/>
  </bookViews>
  <sheets>
    <sheet name="Tabelle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7" i="1" l="1"/>
  <c r="H11" i="1" l="1"/>
  <c r="H18" i="1" l="1"/>
  <c r="F20" i="1"/>
  <c r="H15" i="1"/>
  <c r="F22" i="1"/>
  <c r="F21" i="1"/>
  <c r="H25" i="1"/>
  <c r="H24" i="1" l="1"/>
  <c r="B26" i="1" s="1"/>
  <c r="H22" i="1"/>
</calcChain>
</file>

<file path=xl/sharedStrings.xml><?xml version="1.0" encoding="utf-8"?>
<sst xmlns="http://schemas.openxmlformats.org/spreadsheetml/2006/main" count="33" uniqueCount="33">
  <si>
    <t>Calcolatore PQ Assistente del commercio al dettaglio</t>
  </si>
  <si>
    <t>PQ 2024</t>
  </si>
  <si>
    <t>L'editore non si assume alcune responsabilità per questa tabella.</t>
  </si>
  <si>
    <t>Si può scrivere solo nelle caselle bianche!</t>
  </si>
  <si>
    <t>Campi di qualificazione</t>
  </si>
  <si>
    <t xml:space="preserve"> 1. semestre</t>
  </si>
  <si>
    <t>Note dell'esame</t>
  </si>
  <si>
    <t>Certificato delle note</t>
  </si>
  <si>
    <t xml:space="preserve"> Nota complessiva</t>
  </si>
  <si>
    <t xml:space="preserve"> 2. semestre</t>
  </si>
  <si>
    <t xml:space="preserve"> 3. semestre</t>
  </si>
  <si>
    <t xml:space="preserve"> 4. semestre</t>
  </si>
  <si>
    <t xml:space="preserve"> 1) Nota scolastica: 50%</t>
  </si>
  <si>
    <t>2) Gestione e presentazione di prodotti e servizi (HKB B): 50%</t>
  </si>
  <si>
    <t xml:space="preserve"> C. Cultura generale (10%)</t>
  </si>
  <si>
    <t xml:space="preserve"> B. Conoscenze professionali (30%)</t>
  </si>
  <si>
    <t xml:space="preserve"> a. Formazione professionale pratica: 25%</t>
  </si>
  <si>
    <t>Rami: After-Sales Automobile, Landi, Alimentari</t>
  </si>
  <si>
    <r>
      <t xml:space="preserve"> </t>
    </r>
    <r>
      <rPr>
        <sz val="10"/>
        <rFont val="Arial"/>
        <family val="2"/>
      </rPr>
      <t>2) Lavoro d' approfondimento: 50%</t>
    </r>
  </si>
  <si>
    <t xml:space="preserve"> b. Insegnamento delle conoscenze professionali: 50%</t>
  </si>
  <si>
    <t xml:space="preserve"> Resultati audit</t>
  </si>
  <si>
    <t>Basis: BiVo DHF 18. Mai 2021 (Stand am 01. August 2022)</t>
  </si>
  <si>
    <t>1) Creazione e organizzazione delle relazioni con i clienti (CCO A) e acquisizione,introduzione e ulteriore sviluppo di conoscenze su prodotti e servizi (CCO C): 50%</t>
  </si>
  <si>
    <t xml:space="preserve"> 1) Creazione e organizzazione delle relazioni con i clienti (CCO A): 50%</t>
  </si>
  <si>
    <t xml:space="preserve"> 2) Gestione e presentazione di prodotti e servizi (CCO B): 25%</t>
  </si>
  <si>
    <t xml:space="preserve"> 3) Interazione nell'azienda e nel ramo (CCO D): 25%</t>
  </si>
  <si>
    <t xml:space="preserve"> A. Lavoro pratico (30% / nota determinante)</t>
  </si>
  <si>
    <t>Nota complessiva e la nota lavoro pratico devono essere almeno pari a 4.0</t>
  </si>
  <si>
    <t xml:space="preserve"> Lavoro pratico</t>
  </si>
  <si>
    <t xml:space="preserve"> c. Corsi interaziendali: 25%</t>
  </si>
  <si>
    <t xml:space="preserve"> D. Nota dei luoghi di formazione (30%)</t>
  </si>
  <si>
    <t>Note dei luoghi 
di formazione</t>
  </si>
  <si>
    <t>Note dei luoghi di formazione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</si>
</sst>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8">
    <font>
      <sz val="11"/>
      <color theme="1"/>
      <name val="Calibri"/>
      <family val="2"/>
      <scheme val="minor"/>
    </font>
    <font>
      <b/>
      <sz val="10"/>
      <name val="Frutiger LT 45 Light"/>
      <family val="2"/>
    </font>
    <font>
      <b/>
      <sz val="10"/>
      <name val="Arial"/>
      <family val="2"/>
    </font>
    <font>
      <sz val="10"/>
      <name val="Arial"/>
      <family val="2"/>
    </font>
    <font>
      <b/>
      <sz val="16"/>
      <name val="Arial Black"/>
      <family val="2"/>
    </font>
    <font>
      <sz val="11"/>
      <color theme="1"/>
      <name val="Arial Black"/>
      <family val="2"/>
    </font>
    <font>
      <b/>
      <sz val="10"/>
      <name val="Arial Black"/>
      <family val="2"/>
    </font>
    <font>
      <sz val="10"/>
      <name val="Arial Black"/>
      <family val="2"/>
    </font>
    <font>
      <sz val="11"/>
      <name val="Arial"/>
      <family val="2"/>
    </font>
    <font>
      <sz val="11"/>
      <name val="Arial Black"/>
      <family val="2"/>
    </font>
    <font>
      <sz val="8"/>
      <color theme="1"/>
      <name val="Arial"/>
      <family val="2"/>
    </font>
    <font>
      <sz val="11"/>
      <color theme="1"/>
      <name val="Arial"/>
      <family val="2"/>
    </font>
    <font>
      <sz val="12"/>
      <color theme="1"/>
      <name val="Arial Black"/>
      <family val="2"/>
    </font>
    <font>
      <b/>
      <sz val="12"/>
      <name val="Arial Black"/>
      <family val="2"/>
    </font>
    <font>
      <sz val="16"/>
      <color theme="1"/>
      <name val="Arial Black"/>
      <family val="2"/>
    </font>
    <font>
      <b/>
      <sz val="10"/>
      <color rgb="FFFF0000"/>
      <name val="Arial Black"/>
      <family val="2"/>
    </font>
    <font>
      <b/>
      <sz val="14"/>
      <name val="Arial Black"/>
      <family val="2"/>
    </font>
    <font>
      <sz val="10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9">
    <xf numFmtId="0" fontId="0" fillId="0" borderId="0" xfId="0"/>
    <xf numFmtId="164" fontId="0" fillId="0" borderId="0" xfId="0" applyNumberFormat="1" applyBorder="1" applyAlignment="1" applyProtection="1">
      <alignment horizontal="left" vertical="top"/>
    </xf>
    <xf numFmtId="0" fontId="0" fillId="0" borderId="1" xfId="0" applyBorder="1" applyAlignment="1" applyProtection="1">
      <alignment horizontal="left" vertical="top"/>
    </xf>
    <xf numFmtId="0" fontId="3" fillId="0" borderId="8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horizontal="left"/>
    </xf>
    <xf numFmtId="0" fontId="2" fillId="2" borderId="15" xfId="0" applyFont="1" applyFill="1" applyBorder="1" applyAlignment="1" applyProtection="1">
      <alignment horizontal="left" vertical="center"/>
    </xf>
    <xf numFmtId="0" fontId="2" fillId="2" borderId="14" xfId="0" applyFont="1" applyFill="1" applyBorder="1" applyAlignment="1" applyProtection="1">
      <alignment horizontal="left" vertical="center"/>
    </xf>
    <xf numFmtId="0" fontId="2" fillId="2" borderId="16" xfId="0" applyFont="1" applyFill="1" applyBorder="1" applyAlignment="1" applyProtection="1">
      <alignment horizontal="left" vertical="center"/>
    </xf>
    <xf numFmtId="164" fontId="2" fillId="2" borderId="16" xfId="0" applyNumberFormat="1" applyFont="1" applyFill="1" applyBorder="1" applyAlignment="1" applyProtection="1">
      <alignment horizontal="left" vertical="center"/>
    </xf>
    <xf numFmtId="0" fontId="3" fillId="0" borderId="17" xfId="0" applyFont="1" applyBorder="1" applyAlignment="1" applyProtection="1">
      <alignment horizontal="left" vertical="center" wrapText="1"/>
    </xf>
    <xf numFmtId="0" fontId="2" fillId="2" borderId="18" xfId="0" applyFont="1" applyFill="1" applyBorder="1" applyAlignment="1" applyProtection="1">
      <alignment horizontal="left" vertical="center"/>
    </xf>
    <xf numFmtId="0" fontId="2" fillId="2" borderId="0" xfId="0" applyFont="1" applyFill="1" applyBorder="1" applyAlignment="1" applyProtection="1">
      <alignment horizontal="left" vertical="center"/>
    </xf>
    <xf numFmtId="0" fontId="2" fillId="2" borderId="6" xfId="0" applyFont="1" applyFill="1" applyBorder="1" applyAlignment="1" applyProtection="1">
      <alignment horizontal="left" vertical="center"/>
    </xf>
    <xf numFmtId="0" fontId="2" fillId="2" borderId="17" xfId="0" applyFont="1" applyFill="1" applyBorder="1" applyAlignment="1" applyProtection="1">
      <alignment horizontal="left" vertical="center"/>
    </xf>
    <xf numFmtId="0" fontId="3" fillId="0" borderId="17" xfId="0" applyFont="1" applyBorder="1" applyAlignment="1" applyProtection="1">
      <alignment horizontal="left" vertical="center"/>
    </xf>
    <xf numFmtId="0" fontId="2" fillId="2" borderId="12" xfId="0" applyFont="1" applyFill="1" applyBorder="1" applyAlignment="1" applyProtection="1">
      <alignment horizontal="left" vertical="center"/>
    </xf>
    <xf numFmtId="0" fontId="2" fillId="2" borderId="13" xfId="0" applyFont="1" applyFill="1" applyBorder="1" applyAlignment="1" applyProtection="1">
      <alignment horizontal="left" vertical="center"/>
    </xf>
    <xf numFmtId="0" fontId="2" fillId="2" borderId="20" xfId="0" applyFont="1" applyFill="1" applyBorder="1" applyAlignment="1" applyProtection="1">
      <alignment horizontal="left" vertical="center"/>
    </xf>
    <xf numFmtId="0" fontId="4" fillId="0" borderId="0" xfId="0" applyFont="1" applyBorder="1" applyAlignment="1" applyProtection="1">
      <alignment horizontal="left" vertical="top"/>
    </xf>
    <xf numFmtId="0" fontId="5" fillId="0" borderId="0" xfId="0" applyFont="1" applyBorder="1" applyAlignment="1" applyProtection="1">
      <alignment horizontal="left" vertical="top"/>
    </xf>
    <xf numFmtId="0" fontId="5" fillId="0" borderId="0" xfId="0" applyFont="1"/>
    <xf numFmtId="0" fontId="6" fillId="0" borderId="2" xfId="0" applyFont="1" applyBorder="1" applyAlignment="1" applyProtection="1">
      <alignment horizontal="left" vertical="center" wrapText="1"/>
    </xf>
    <xf numFmtId="0" fontId="6" fillId="0" borderId="7" xfId="0" applyFont="1" applyBorder="1" applyAlignment="1" applyProtection="1">
      <alignment horizontal="left" vertical="center" wrapText="1"/>
    </xf>
    <xf numFmtId="0" fontId="3" fillId="0" borderId="9" xfId="0" applyFont="1" applyBorder="1" applyAlignment="1" applyProtection="1">
      <alignment horizontal="center" textRotation="90"/>
    </xf>
    <xf numFmtId="0" fontId="3" fillId="0" borderId="10" xfId="0" applyFont="1" applyBorder="1" applyAlignment="1" applyProtection="1">
      <alignment horizontal="center" textRotation="90"/>
    </xf>
    <xf numFmtId="0" fontId="0" fillId="0" borderId="0" xfId="0" applyBorder="1" applyAlignment="1" applyProtection="1">
      <alignment horizontal="left" vertical="center"/>
    </xf>
    <xf numFmtId="0" fontId="2" fillId="2" borderId="1" xfId="0" applyFont="1" applyFill="1" applyBorder="1" applyAlignment="1" applyProtection="1">
      <alignment horizontal="left" vertical="center"/>
    </xf>
    <xf numFmtId="164" fontId="2" fillId="5" borderId="11" xfId="0" applyNumberFormat="1" applyFont="1" applyFill="1" applyBorder="1" applyAlignment="1" applyProtection="1">
      <alignment horizontal="center" vertical="center"/>
      <protection locked="0"/>
    </xf>
    <xf numFmtId="164" fontId="6" fillId="0" borderId="12" xfId="0" applyNumberFormat="1" applyFont="1" applyBorder="1" applyAlignment="1" applyProtection="1">
      <alignment horizontal="center" textRotation="90"/>
    </xf>
    <xf numFmtId="0" fontId="2" fillId="2" borderId="11" xfId="0" applyFont="1" applyFill="1" applyBorder="1" applyAlignment="1" applyProtection="1">
      <alignment horizontal="left" vertical="center"/>
    </xf>
    <xf numFmtId="0" fontId="8" fillId="0" borderId="0" xfId="0" applyFont="1" applyBorder="1" applyAlignment="1" applyProtection="1">
      <alignment vertical="center"/>
    </xf>
    <xf numFmtId="0" fontId="1" fillId="0" borderId="0" xfId="0" applyFont="1" applyBorder="1" applyAlignment="1" applyProtection="1">
      <alignment horizontal="left" vertical="top"/>
    </xf>
    <xf numFmtId="0" fontId="0" fillId="0" borderId="0" xfId="0" applyBorder="1" applyAlignment="1" applyProtection="1">
      <alignment horizontal="left" vertical="top"/>
    </xf>
    <xf numFmtId="0" fontId="0" fillId="0" borderId="0" xfId="0" applyAlignment="1" applyProtection="1">
      <alignment horizontal="left" vertical="top"/>
    </xf>
    <xf numFmtId="164" fontId="6" fillId="3" borderId="7" xfId="0" applyNumberFormat="1" applyFont="1" applyFill="1" applyBorder="1" applyAlignment="1" applyProtection="1">
      <alignment horizontal="left" vertical="center" wrapText="1"/>
    </xf>
    <xf numFmtId="0" fontId="7" fillId="0" borderId="0" xfId="0" applyFont="1" applyFill="1" applyBorder="1" applyAlignment="1" applyProtection="1">
      <alignment vertical="center"/>
    </xf>
    <xf numFmtId="164" fontId="7" fillId="0" borderId="0" xfId="0" applyNumberFormat="1" applyFont="1" applyFill="1" applyBorder="1" applyAlignment="1" applyProtection="1">
      <alignment vertical="center"/>
    </xf>
    <xf numFmtId="0" fontId="9" fillId="3" borderId="21" xfId="0" applyFont="1" applyFill="1" applyBorder="1" applyAlignment="1">
      <alignment vertical="center"/>
    </xf>
    <xf numFmtId="0" fontId="7" fillId="3" borderId="21" xfId="0" applyFont="1" applyFill="1" applyBorder="1" applyAlignment="1" applyProtection="1">
      <alignment vertical="center"/>
    </xf>
    <xf numFmtId="164" fontId="7" fillId="3" borderId="21" xfId="0" applyNumberFormat="1" applyFont="1" applyFill="1" applyBorder="1" applyAlignment="1" applyProtection="1">
      <alignment vertical="center"/>
    </xf>
    <xf numFmtId="0" fontId="10" fillId="0" borderId="0" xfId="0" applyFont="1" applyBorder="1" applyAlignment="1" applyProtection="1">
      <alignment horizontal="left" vertical="top"/>
    </xf>
    <xf numFmtId="0" fontId="6" fillId="0" borderId="2" xfId="0" applyFont="1" applyBorder="1" applyAlignment="1" applyProtection="1">
      <alignment horizontal="left" vertical="center"/>
    </xf>
    <xf numFmtId="0" fontId="0" fillId="0" borderId="0" xfId="0" applyAlignment="1">
      <alignment vertical="center"/>
    </xf>
    <xf numFmtId="0" fontId="1" fillId="0" borderId="0" xfId="0" applyFont="1" applyBorder="1" applyAlignment="1" applyProtection="1">
      <alignment horizontal="left" vertical="center"/>
    </xf>
    <xf numFmtId="0" fontId="0" fillId="0" borderId="0" xfId="0" applyAlignment="1" applyProtection="1">
      <alignment vertical="center"/>
      <protection locked="0"/>
    </xf>
    <xf numFmtId="164" fontId="2" fillId="5" borderId="19" xfId="0" applyNumberFormat="1" applyFont="1" applyFill="1" applyBorder="1" applyAlignment="1" applyProtection="1">
      <alignment horizontal="center" vertical="center"/>
      <protection locked="0"/>
    </xf>
    <xf numFmtId="164" fontId="2" fillId="3" borderId="19" xfId="0" applyNumberFormat="1" applyFont="1" applyFill="1" applyBorder="1" applyAlignment="1" applyProtection="1">
      <alignment horizontal="center" vertical="center"/>
    </xf>
    <xf numFmtId="0" fontId="3" fillId="0" borderId="17" xfId="0" applyFont="1" applyBorder="1" applyAlignment="1" applyProtection="1">
      <alignment horizontal="left" vertical="center" wrapText="1"/>
    </xf>
    <xf numFmtId="0" fontId="2" fillId="2" borderId="18" xfId="0" applyFont="1" applyFill="1" applyBorder="1" applyAlignment="1" applyProtection="1">
      <alignment horizontal="left" vertical="center"/>
    </xf>
    <xf numFmtId="0" fontId="2" fillId="2" borderId="0" xfId="0" applyFont="1" applyFill="1" applyBorder="1" applyAlignment="1" applyProtection="1">
      <alignment horizontal="left" vertical="center"/>
    </xf>
    <xf numFmtId="0" fontId="2" fillId="2" borderId="6" xfId="0" applyFont="1" applyFill="1" applyBorder="1" applyAlignment="1" applyProtection="1">
      <alignment horizontal="left" vertical="center"/>
    </xf>
    <xf numFmtId="164" fontId="2" fillId="2" borderId="11" xfId="0" applyNumberFormat="1" applyFont="1" applyFill="1" applyBorder="1" applyAlignment="1" applyProtection="1">
      <alignment horizontal="left" vertical="center"/>
    </xf>
    <xf numFmtId="164" fontId="2" fillId="3" borderId="19" xfId="0" applyNumberFormat="1" applyFont="1" applyFill="1" applyBorder="1" applyAlignment="1" applyProtection="1">
      <alignment horizontal="center" vertical="center"/>
    </xf>
    <xf numFmtId="0" fontId="2" fillId="2" borderId="12" xfId="0" applyFont="1" applyFill="1" applyBorder="1" applyAlignment="1" applyProtection="1">
      <alignment horizontal="left" vertical="center"/>
    </xf>
    <xf numFmtId="0" fontId="2" fillId="2" borderId="13" xfId="0" applyFont="1" applyFill="1" applyBorder="1" applyAlignment="1" applyProtection="1">
      <alignment horizontal="left" vertical="center"/>
    </xf>
    <xf numFmtId="0" fontId="2" fillId="2" borderId="20" xfId="0" applyFont="1" applyFill="1" applyBorder="1" applyAlignment="1" applyProtection="1">
      <alignment horizontal="left" vertical="center"/>
    </xf>
    <xf numFmtId="0" fontId="2" fillId="2" borderId="1" xfId="0" applyFont="1" applyFill="1" applyBorder="1" applyAlignment="1" applyProtection="1">
      <alignment horizontal="left" vertical="center"/>
    </xf>
    <xf numFmtId="0" fontId="2" fillId="2" borderId="11" xfId="0" applyFont="1" applyFill="1" applyBorder="1" applyAlignment="1" applyProtection="1">
      <alignment horizontal="left" vertical="center"/>
    </xf>
    <xf numFmtId="0" fontId="0" fillId="0" borderId="0" xfId="0" applyAlignment="1">
      <alignment vertical="center"/>
    </xf>
    <xf numFmtId="0" fontId="1" fillId="0" borderId="0" xfId="0" applyFont="1" applyBorder="1" applyAlignment="1" applyProtection="1">
      <alignment horizontal="left" vertical="center"/>
    </xf>
    <xf numFmtId="164" fontId="2" fillId="5" borderId="19" xfId="0" applyNumberFormat="1" applyFont="1" applyFill="1" applyBorder="1" applyAlignment="1" applyProtection="1">
      <alignment horizontal="center" vertical="center"/>
      <protection locked="0"/>
    </xf>
    <xf numFmtId="0" fontId="2" fillId="2" borderId="8" xfId="0" applyFont="1" applyFill="1" applyBorder="1" applyAlignment="1" applyProtection="1">
      <alignment horizontal="left" vertical="center"/>
    </xf>
    <xf numFmtId="164" fontId="3" fillId="0" borderId="26" xfId="0" applyNumberFormat="1" applyFont="1" applyBorder="1" applyAlignment="1" applyProtection="1">
      <alignment horizontal="center" vertical="center"/>
      <protection locked="0"/>
    </xf>
    <xf numFmtId="164" fontId="3" fillId="0" borderId="25" xfId="0" applyNumberFormat="1" applyFont="1" applyBorder="1" applyAlignment="1" applyProtection="1">
      <alignment horizontal="center" vertical="center"/>
      <protection locked="0"/>
    </xf>
    <xf numFmtId="164" fontId="6" fillId="3" borderId="11" xfId="0" applyNumberFormat="1" applyFont="1" applyFill="1" applyBorder="1" applyAlignment="1" applyProtection="1">
      <alignment horizontal="center" textRotation="90" wrapText="1"/>
    </xf>
    <xf numFmtId="0" fontId="6" fillId="0" borderId="14" xfId="0" applyFont="1" applyBorder="1" applyAlignment="1" applyProtection="1">
      <alignment horizontal="left" vertical="center" wrapText="1"/>
    </xf>
    <xf numFmtId="0" fontId="0" fillId="0" borderId="0" xfId="0" applyBorder="1" applyAlignment="1">
      <alignment vertical="center"/>
    </xf>
    <xf numFmtId="0" fontId="11" fillId="0" borderId="0" xfId="0" applyFont="1"/>
    <xf numFmtId="0" fontId="6" fillId="4" borderId="22" xfId="0" applyFont="1" applyFill="1" applyBorder="1" applyAlignment="1" applyProtection="1">
      <alignment horizontal="left" vertical="center"/>
    </xf>
    <xf numFmtId="164" fontId="6" fillId="6" borderId="19" xfId="0" applyNumberFormat="1" applyFont="1" applyFill="1" applyBorder="1" applyAlignment="1" applyProtection="1">
      <alignment horizontal="center" vertical="center"/>
    </xf>
    <xf numFmtId="164" fontId="6" fillId="6" borderId="22" xfId="0" applyNumberFormat="1" applyFont="1" applyFill="1" applyBorder="1" applyAlignment="1" applyProtection="1">
      <alignment horizontal="center" vertical="center"/>
    </xf>
    <xf numFmtId="164" fontId="6" fillId="6" borderId="23" xfId="0" applyNumberFormat="1" applyFont="1" applyFill="1" applyBorder="1" applyAlignment="1" applyProtection="1">
      <alignment horizontal="center" vertical="center"/>
    </xf>
    <xf numFmtId="164" fontId="6" fillId="6" borderId="24" xfId="0" applyNumberFormat="1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right" vertical="center"/>
    </xf>
    <xf numFmtId="164" fontId="7" fillId="6" borderId="19" xfId="0" applyNumberFormat="1" applyFont="1" applyFill="1" applyBorder="1" applyAlignment="1" applyProtection="1">
      <alignment horizontal="center" vertical="center"/>
    </xf>
    <xf numFmtId="164" fontId="2" fillId="7" borderId="19" xfId="0" applyNumberFormat="1" applyFont="1" applyFill="1" applyBorder="1" applyAlignment="1" applyProtection="1">
      <alignment horizontal="center" vertical="center"/>
    </xf>
    <xf numFmtId="0" fontId="12" fillId="0" borderId="0" xfId="0" applyFont="1"/>
    <xf numFmtId="0" fontId="13" fillId="0" borderId="0" xfId="0" applyFont="1" applyBorder="1" applyAlignment="1" applyProtection="1">
      <alignment horizontal="left" vertical="top"/>
    </xf>
    <xf numFmtId="0" fontId="12" fillId="0" borderId="0" xfId="0" applyFont="1" applyBorder="1" applyAlignment="1" applyProtection="1">
      <alignment horizontal="left" vertical="top"/>
    </xf>
    <xf numFmtId="164" fontId="12" fillId="0" borderId="0" xfId="0" applyNumberFormat="1" applyFont="1" applyBorder="1" applyAlignment="1" applyProtection="1">
      <alignment horizontal="left" vertical="top"/>
    </xf>
    <xf numFmtId="0" fontId="14" fillId="0" borderId="0" xfId="0" applyFont="1"/>
    <xf numFmtId="0" fontId="14" fillId="0" borderId="0" xfId="0" applyFont="1" applyBorder="1" applyAlignment="1" applyProtection="1">
      <alignment horizontal="left" vertical="top"/>
    </xf>
    <xf numFmtId="164" fontId="14" fillId="0" borderId="0" xfId="0" applyNumberFormat="1" applyFont="1" applyBorder="1" applyAlignment="1" applyProtection="1">
      <alignment horizontal="left" vertical="top"/>
    </xf>
    <xf numFmtId="0" fontId="1" fillId="0" borderId="0" xfId="0" applyFont="1" applyBorder="1" applyAlignment="1" applyProtection="1">
      <alignment vertical="top"/>
    </xf>
    <xf numFmtId="0" fontId="0" fillId="0" borderId="0" xfId="0" applyBorder="1" applyAlignment="1" applyProtection="1">
      <alignment vertical="top"/>
    </xf>
    <xf numFmtId="0" fontId="0" fillId="0" borderId="0" xfId="0" applyAlignment="1" applyProtection="1">
      <alignment vertical="top"/>
    </xf>
    <xf numFmtId="0" fontId="16" fillId="0" borderId="0" xfId="0" applyFont="1" applyBorder="1" applyAlignment="1" applyProtection="1">
      <alignment horizontal="left" vertical="top"/>
    </xf>
    <xf numFmtId="0" fontId="6" fillId="4" borderId="0" xfId="0" applyFont="1" applyFill="1" applyBorder="1" applyAlignment="1" applyProtection="1">
      <alignment horizontal="left" vertical="center"/>
    </xf>
    <xf numFmtId="0" fontId="17" fillId="0" borderId="17" xfId="0" applyFont="1" applyBorder="1" applyAlignment="1" applyProtection="1">
      <alignment horizontal="left" vertical="center"/>
    </xf>
    <xf numFmtId="0" fontId="0" fillId="4" borderId="0" xfId="0" applyFill="1"/>
    <xf numFmtId="164" fontId="2" fillId="2" borderId="6" xfId="0" applyNumberFormat="1" applyFont="1" applyFill="1" applyBorder="1" applyAlignment="1" applyProtection="1">
      <alignment horizontal="left" vertical="center"/>
    </xf>
    <xf numFmtId="0" fontId="6" fillId="0" borderId="3" xfId="0" applyFont="1" applyBorder="1" applyAlignment="1" applyProtection="1">
      <alignment horizontal="left" vertical="center" wrapText="1"/>
    </xf>
    <xf numFmtId="0" fontId="7" fillId="0" borderId="4" xfId="0" applyFont="1" applyBorder="1" applyAlignment="1" applyProtection="1">
      <alignment horizontal="left" vertical="center"/>
    </xf>
    <xf numFmtId="0" fontId="7" fillId="0" borderId="5" xfId="0" applyFont="1" applyBorder="1" applyAlignment="1" applyProtection="1">
      <alignment horizontal="left" vertical="center"/>
    </xf>
    <xf numFmtId="0" fontId="15" fillId="6" borderId="22" xfId="0" applyFont="1" applyFill="1" applyBorder="1" applyAlignment="1" applyProtection="1">
      <alignment horizontal="center" vertical="center"/>
    </xf>
    <xf numFmtId="0" fontId="15" fillId="6" borderId="23" xfId="0" applyFont="1" applyFill="1" applyBorder="1" applyAlignment="1" applyProtection="1">
      <alignment horizontal="center" vertical="center"/>
    </xf>
    <xf numFmtId="0" fontId="15" fillId="6" borderId="24" xfId="0" applyFont="1" applyFill="1" applyBorder="1" applyAlignment="1" applyProtection="1">
      <alignment horizontal="center" vertical="center"/>
    </xf>
    <xf numFmtId="0" fontId="6" fillId="0" borderId="16" xfId="0" applyFont="1" applyBorder="1" applyAlignment="1" applyProtection="1">
      <alignment horizontal="center" textRotation="90"/>
    </xf>
    <xf numFmtId="0" fontId="6" fillId="0" borderId="11" xfId="0" applyFont="1" applyBorder="1" applyAlignment="1" applyProtection="1">
      <alignment horizontal="center" textRotation="90"/>
    </xf>
  </cellXfs>
  <cellStyles count="1">
    <cellStyle name="Standard" xfId="0" builtinId="0"/>
  </cellStyles>
  <dxfs count="5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0"/>
  <sheetViews>
    <sheetView tabSelected="1" topLeftCell="A5" zoomScale="93" zoomScaleNormal="93" workbookViewId="0">
      <selection activeCell="G10" sqref="G10"/>
    </sheetView>
  </sheetViews>
  <sheetFormatPr baseColWidth="10" defaultColWidth="11.42578125" defaultRowHeight="15"/>
  <cols>
    <col min="1" max="1" width="63" customWidth="1"/>
    <col min="2" max="7" width="6.5703125" customWidth="1"/>
    <col min="8" max="8" width="11.7109375" customWidth="1"/>
  </cols>
  <sheetData>
    <row r="1" spans="1:10" s="80" customFormat="1" ht="24.75">
      <c r="A1" s="86" t="s">
        <v>0</v>
      </c>
      <c r="B1" s="81"/>
      <c r="C1" s="81"/>
      <c r="D1" s="81"/>
      <c r="E1" s="81"/>
      <c r="F1" s="18" t="s">
        <v>1</v>
      </c>
      <c r="G1" s="82"/>
      <c r="H1" s="82"/>
      <c r="I1" s="81"/>
    </row>
    <row r="2" spans="1:10" s="76" customFormat="1" ht="19.5">
      <c r="A2" s="77" t="s">
        <v>17</v>
      </c>
      <c r="B2" s="78"/>
      <c r="C2" s="78"/>
      <c r="D2" s="78"/>
      <c r="E2" s="78"/>
      <c r="F2" s="77"/>
      <c r="G2" s="79"/>
      <c r="H2" s="79"/>
      <c r="I2" s="78"/>
    </row>
    <row r="3" spans="1:10">
      <c r="A3" s="30" t="s">
        <v>2</v>
      </c>
      <c r="B3" s="83"/>
      <c r="C3" s="84"/>
      <c r="D3" s="84"/>
      <c r="E3" s="84"/>
      <c r="F3" s="84"/>
      <c r="G3" s="85"/>
      <c r="H3" s="85"/>
      <c r="I3" s="32"/>
    </row>
    <row r="4" spans="1:10">
      <c r="A4" s="30"/>
      <c r="B4" s="31"/>
      <c r="C4" s="32"/>
      <c r="D4" s="32"/>
      <c r="E4" s="32"/>
      <c r="F4" s="32"/>
      <c r="G4" s="33"/>
      <c r="H4" s="33"/>
      <c r="I4" s="32"/>
    </row>
    <row r="5" spans="1:10" ht="18.75">
      <c r="A5" s="37" t="s">
        <v>3</v>
      </c>
      <c r="B5" s="38"/>
      <c r="C5" s="38"/>
      <c r="D5" s="38"/>
      <c r="E5" s="38"/>
      <c r="F5" s="38"/>
      <c r="G5" s="38"/>
      <c r="H5" s="39"/>
      <c r="I5" s="35"/>
      <c r="J5" s="36"/>
    </row>
    <row r="6" spans="1:10" ht="15.75" thickBot="1">
      <c r="A6" s="32"/>
      <c r="B6" s="32"/>
      <c r="C6" s="32"/>
      <c r="D6" s="32"/>
      <c r="E6" s="32"/>
      <c r="F6" s="2"/>
      <c r="G6" s="32"/>
      <c r="H6" s="1"/>
      <c r="I6" s="25"/>
    </row>
    <row r="7" spans="1:10" s="20" customFormat="1" ht="45">
      <c r="A7" s="21" t="s">
        <v>4</v>
      </c>
      <c r="B7" s="91" t="s">
        <v>31</v>
      </c>
      <c r="C7" s="92"/>
      <c r="D7" s="92"/>
      <c r="E7" s="93"/>
      <c r="F7" s="97" t="s">
        <v>32</v>
      </c>
      <c r="G7" s="22"/>
      <c r="H7" s="34" t="s">
        <v>7</v>
      </c>
      <c r="I7" s="19"/>
    </row>
    <row r="8" spans="1:10" ht="124.5" customHeight="1" thickBot="1">
      <c r="A8" s="3"/>
      <c r="B8" s="23" t="s">
        <v>5</v>
      </c>
      <c r="C8" s="23" t="s">
        <v>9</v>
      </c>
      <c r="D8" s="23" t="s">
        <v>10</v>
      </c>
      <c r="E8" s="24" t="s">
        <v>11</v>
      </c>
      <c r="F8" s="98"/>
      <c r="G8" s="28" t="s">
        <v>6</v>
      </c>
      <c r="H8" s="64"/>
      <c r="I8" s="4"/>
    </row>
    <row r="9" spans="1:10" s="42" customFormat="1" ht="15.75" thickBot="1">
      <c r="A9" s="21" t="s">
        <v>26</v>
      </c>
      <c r="B9" s="10"/>
      <c r="C9" s="11"/>
      <c r="D9" s="11"/>
      <c r="E9" s="11"/>
      <c r="F9" s="7"/>
      <c r="G9" s="16"/>
      <c r="H9" s="16"/>
      <c r="I9" s="43"/>
    </row>
    <row r="10" spans="1:10" s="42" customFormat="1" ht="39" thickBot="1">
      <c r="A10" s="9" t="s">
        <v>22</v>
      </c>
      <c r="B10" s="10"/>
      <c r="C10" s="11"/>
      <c r="D10" s="11"/>
      <c r="E10" s="11"/>
      <c r="F10" s="12"/>
      <c r="G10" s="45"/>
      <c r="H10" s="16"/>
      <c r="I10" s="43"/>
    </row>
    <row r="11" spans="1:10" s="42" customFormat="1" ht="15.75" thickBot="1">
      <c r="A11" s="9" t="s">
        <v>13</v>
      </c>
      <c r="B11" s="17"/>
      <c r="C11" s="26"/>
      <c r="D11" s="26"/>
      <c r="E11" s="15"/>
      <c r="F11" s="29"/>
      <c r="G11" s="27"/>
      <c r="H11" s="46">
        <f>ROUND(IF(SUM(G10:G11)&gt;0,SUM(G10*0.5,G11*0.5),"0.0"),1)</f>
        <v>0</v>
      </c>
      <c r="I11" s="43"/>
    </row>
    <row r="12" spans="1:10" s="42" customFormat="1" ht="15.75" thickBot="1">
      <c r="A12" s="21" t="s">
        <v>15</v>
      </c>
      <c r="B12" s="10"/>
      <c r="C12" s="11"/>
      <c r="D12" s="49"/>
      <c r="E12" s="49"/>
      <c r="F12" s="12"/>
      <c r="G12" s="13"/>
      <c r="H12" s="8"/>
      <c r="I12" s="43"/>
    </row>
    <row r="13" spans="1:10" s="42" customFormat="1" ht="15.75" thickBot="1">
      <c r="A13" s="9" t="s">
        <v>23</v>
      </c>
      <c r="B13" s="10"/>
      <c r="C13" s="73"/>
      <c r="D13" s="49"/>
      <c r="E13" s="49"/>
      <c r="F13" s="12"/>
      <c r="G13" s="45"/>
      <c r="H13" s="90"/>
      <c r="I13" s="59"/>
    </row>
    <row r="14" spans="1:10" s="58" customFormat="1" ht="15.75" thickBot="1">
      <c r="A14" s="47" t="s">
        <v>24</v>
      </c>
      <c r="B14" s="48"/>
      <c r="C14" s="49"/>
      <c r="D14" s="49"/>
      <c r="E14" s="49"/>
      <c r="F14" s="50"/>
      <c r="G14" s="60"/>
      <c r="H14" s="51"/>
      <c r="I14" s="43"/>
    </row>
    <row r="15" spans="1:10" s="42" customFormat="1" ht="15.75" thickBot="1">
      <c r="A15" s="9" t="s">
        <v>25</v>
      </c>
      <c r="B15" s="55"/>
      <c r="C15" s="56"/>
      <c r="D15" s="56"/>
      <c r="E15" s="53"/>
      <c r="F15" s="57"/>
      <c r="G15" s="60"/>
      <c r="H15" s="52">
        <f>ROUND(IF(SUM(G13:G15)&gt;0,SUM(G13*0.5,G14*0.25,G15*0.25),"0.0"),1)</f>
        <v>0</v>
      </c>
      <c r="I15" s="43"/>
    </row>
    <row r="16" spans="1:10" s="42" customFormat="1" ht="15.75" thickBot="1">
      <c r="A16" s="41" t="s">
        <v>14</v>
      </c>
      <c r="B16" s="5"/>
      <c r="C16" s="6"/>
      <c r="D16" s="11"/>
      <c r="E16" s="11"/>
      <c r="F16" s="12"/>
      <c r="G16" s="16"/>
      <c r="H16" s="16"/>
      <c r="I16" s="43"/>
    </row>
    <row r="17" spans="1:13" s="42" customFormat="1" ht="15.75" thickBot="1">
      <c r="A17" s="14" t="s">
        <v>12</v>
      </c>
      <c r="B17" s="62"/>
      <c r="C17" s="62"/>
      <c r="D17" s="62"/>
      <c r="E17" s="49"/>
      <c r="F17" s="75" t="str">
        <f>IF(SUM(B17:E17),ROUND(2*AVERAGE(B17:E17),0)/2,"")</f>
        <v/>
      </c>
      <c r="G17" s="54"/>
      <c r="H17" s="16"/>
      <c r="I17" s="43"/>
    </row>
    <row r="18" spans="1:13" s="42" customFormat="1" ht="15.75" thickBot="1">
      <c r="A18" s="88" t="s">
        <v>18</v>
      </c>
      <c r="B18" s="10"/>
      <c r="C18" s="11"/>
      <c r="D18" s="56"/>
      <c r="E18" s="56"/>
      <c r="F18" s="57"/>
      <c r="G18" s="60"/>
      <c r="H18" s="52">
        <f>ROUND(IF(SUM(F17,G18)&gt;0,SUM(F17*0.5,G18*0.5),"0.0"),1)</f>
        <v>0</v>
      </c>
      <c r="I18" s="43"/>
      <c r="K18" s="44"/>
    </row>
    <row r="19" spans="1:13" s="42" customFormat="1" ht="15.75" thickBot="1">
      <c r="A19" s="21" t="s">
        <v>30</v>
      </c>
      <c r="B19" s="5"/>
      <c r="C19" s="6"/>
      <c r="D19" s="11"/>
      <c r="E19" s="11"/>
      <c r="F19" s="12"/>
      <c r="G19" s="16"/>
      <c r="H19" s="16"/>
      <c r="I19" s="43"/>
      <c r="L19" s="44"/>
    </row>
    <row r="20" spans="1:13" s="42" customFormat="1" ht="15.75" thickBot="1">
      <c r="A20" s="14" t="s">
        <v>16</v>
      </c>
      <c r="B20" s="10"/>
      <c r="C20" s="62"/>
      <c r="D20" s="62"/>
      <c r="E20" s="11"/>
      <c r="F20" s="75" t="str">
        <f>IF(SUM(C20:D20),ROUND(2*AVERAGE(C20:D20),0)/2,"")</f>
        <v/>
      </c>
      <c r="G20" s="54"/>
      <c r="H20" s="16"/>
      <c r="I20" s="43"/>
      <c r="M20" s="44"/>
    </row>
    <row r="21" spans="1:13" s="42" customFormat="1" ht="15.75" thickBot="1">
      <c r="A21" s="14" t="s">
        <v>19</v>
      </c>
      <c r="B21" s="62"/>
      <c r="C21" s="62"/>
      <c r="D21" s="62"/>
      <c r="E21" s="63"/>
      <c r="F21" s="75" t="str">
        <f>IF(SUM(B21:E21),ROUND(2*AVERAGE(B21:E21),0)/2,"")</f>
        <v/>
      </c>
      <c r="G21" s="54"/>
      <c r="H21" s="54"/>
      <c r="I21" s="59"/>
    </row>
    <row r="22" spans="1:13" s="42" customFormat="1" ht="15.75" thickBot="1">
      <c r="A22" s="14" t="s">
        <v>29</v>
      </c>
      <c r="B22" s="61"/>
      <c r="C22" s="62"/>
      <c r="D22" s="56"/>
      <c r="E22" s="62"/>
      <c r="F22" s="75" t="str">
        <f>IF(SUM(B22:E22),ROUND(2*AVERAGE(B22:E22),0)/2,"")</f>
        <v/>
      </c>
      <c r="G22" s="15"/>
      <c r="H22" s="52">
        <f>ROUND(IF(SUM(F20:F22)&gt;0,SUM(F20*0.25,F21*0.5,F22*0.25),"0.0"),1)</f>
        <v>0</v>
      </c>
      <c r="I22" s="43"/>
    </row>
    <row r="23" spans="1:13" s="66" customFormat="1" ht="15.75" thickBot="1">
      <c r="A23" s="65"/>
      <c r="B23" s="65"/>
      <c r="C23" s="65"/>
      <c r="D23" s="65"/>
      <c r="E23" s="65"/>
      <c r="F23" s="65"/>
      <c r="G23" s="65"/>
      <c r="H23" s="65"/>
      <c r="I23" s="59"/>
    </row>
    <row r="24" spans="1:13" s="42" customFormat="1" ht="15.75" thickBot="1">
      <c r="A24" s="68" t="s">
        <v>8</v>
      </c>
      <c r="B24" s="70"/>
      <c r="C24" s="71"/>
      <c r="D24" s="71"/>
      <c r="E24" s="71"/>
      <c r="F24" s="71"/>
      <c r="G24" s="72"/>
      <c r="H24" s="69" t="str">
        <f>IF(SUM(H11,H15,H18,H22)&gt;0,ROUND(SUM(H11*0.3,H15*0.3,H18*0.1,H22*0.3),1),"")</f>
        <v/>
      </c>
      <c r="I24" s="43"/>
    </row>
    <row r="25" spans="1:13" ht="15.75" thickBot="1">
      <c r="A25" s="68" t="s">
        <v>28</v>
      </c>
      <c r="B25" s="70"/>
      <c r="C25" s="71"/>
      <c r="D25" s="71"/>
      <c r="E25" s="71"/>
      <c r="F25" s="71"/>
      <c r="G25" s="72"/>
      <c r="H25" s="74">
        <f>H11</f>
        <v>0</v>
      </c>
      <c r="I25" s="32"/>
    </row>
    <row r="26" spans="1:13" ht="15.75" thickBot="1">
      <c r="A26" s="68" t="s">
        <v>20</v>
      </c>
      <c r="B26" s="94" t="str">
        <f>IF(AND(H11&gt;=4,H24&gt;=4),"superato","non superato")</f>
        <v>non superato</v>
      </c>
      <c r="C26" s="95"/>
      <c r="D26" s="95"/>
      <c r="E26" s="95"/>
      <c r="F26" s="95"/>
      <c r="G26" s="95"/>
      <c r="H26" s="96"/>
      <c r="I26" s="32"/>
    </row>
    <row r="27" spans="1:13">
      <c r="A27" s="67"/>
    </row>
    <row r="28" spans="1:13">
      <c r="A28" s="87" t="s">
        <v>27</v>
      </c>
      <c r="B28" s="89"/>
      <c r="C28" s="89"/>
      <c r="D28" s="89"/>
      <c r="E28" s="89"/>
      <c r="F28" s="89"/>
      <c r="G28" s="89"/>
      <c r="H28" s="89"/>
    </row>
    <row r="30" spans="1:13">
      <c r="A30" s="40" t="s">
        <v>21</v>
      </c>
    </row>
  </sheetData>
  <sheetProtection sheet="1" objects="1" scenarios="1" selectLockedCells="1"/>
  <mergeCells count="3">
    <mergeCell ref="B7:E7"/>
    <mergeCell ref="B26:H26"/>
    <mergeCell ref="F7:F8"/>
  </mergeCells>
  <conditionalFormatting sqref="B26">
    <cfRule type="containsText" dxfId="4" priority="7" operator="containsText" text="nicht bestanden">
      <formula>NOT(ISERROR(SEARCH("nicht bestanden",B26)))</formula>
    </cfRule>
  </conditionalFormatting>
  <conditionalFormatting sqref="H25">
    <cfRule type="cellIs" dxfId="3" priority="4" operator="lessThan">
      <formula>4</formula>
    </cfRule>
  </conditionalFormatting>
  <conditionalFormatting sqref="H24">
    <cfRule type="cellIs" dxfId="2" priority="5" operator="lessThan">
      <formula>4</formula>
    </cfRule>
  </conditionalFormatting>
  <conditionalFormatting sqref="B24:G24">
    <cfRule type="cellIs" dxfId="1" priority="3" operator="lessThan">
      <formula>4</formula>
    </cfRule>
  </conditionalFormatting>
  <conditionalFormatting sqref="B25:G25">
    <cfRule type="cellIs" dxfId="0" priority="2" operator="lessThan">
      <formula>4</formula>
    </cfRule>
  </conditionalFormatting>
  <pageMargins left="0.7" right="0.7" top="0.78740157499999996" bottom="0.78740157499999996" header="0.3" footer="0.3"/>
  <pageSetup paperSize="9" scale="78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C1169CE4B40114EB3FA481F1C3A427A" ma:contentTypeVersion="11" ma:contentTypeDescription="Create a new document." ma:contentTypeScope="" ma:versionID="875e5be545949c70f712af65ef2c2762">
  <xsd:schema xmlns:xsd="http://www.w3.org/2001/XMLSchema" xmlns:xs="http://www.w3.org/2001/XMLSchema" xmlns:p="http://schemas.microsoft.com/office/2006/metadata/properties" xmlns:ns3="0a41dab9-c328-4c1e-b0eb-880d435cf83a" xmlns:ns4="a19a5040-ebfd-45d9-9c5e-34b64ba6cc03" targetNamespace="http://schemas.microsoft.com/office/2006/metadata/properties" ma:root="true" ma:fieldsID="e34f5a2c1425710f793b506aed3e37b6" ns3:_="" ns4:_="">
    <xsd:import namespace="0a41dab9-c328-4c1e-b0eb-880d435cf83a"/>
    <xsd:import namespace="a19a5040-ebfd-45d9-9c5e-34b64ba6cc03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41dab9-c328-4c1e-b0eb-880d435cf83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9a5040-ebfd-45d9-9c5e-34b64ba6cc0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B5E62C2-4864-4A5F-97E5-6136C2AD510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a41dab9-c328-4c1e-b0eb-880d435cf83a"/>
    <ds:schemaRef ds:uri="a19a5040-ebfd-45d9-9c5e-34b64ba6cc0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D018938-2E20-485B-8A3F-BA6984343EDC}">
  <ds:schemaRefs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purl.org/dc/terms/"/>
    <ds:schemaRef ds:uri="http://schemas.microsoft.com/office/infopath/2007/PartnerControls"/>
    <ds:schemaRef ds:uri="http://purl.org/dc/elements/1.1/"/>
    <ds:schemaRef ds:uri="http://www.w3.org/XML/1998/namespace"/>
    <ds:schemaRef ds:uri="a19a5040-ebfd-45d9-9c5e-34b64ba6cc03"/>
    <ds:schemaRef ds:uri="0a41dab9-c328-4c1e-b0eb-880d435cf83a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B9614FD9-BF5C-481C-9B6B-958ADF9C05A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Manager/>
  <Company>MBA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B163SAD</dc:creator>
  <cp:keywords/>
  <dc:description/>
  <cp:lastModifiedBy>B163SAD</cp:lastModifiedBy>
  <cp:revision/>
  <cp:lastPrinted>2022-02-07T14:00:15Z</cp:lastPrinted>
  <dcterms:created xsi:type="dcterms:W3CDTF">2020-05-08T06:27:30Z</dcterms:created>
  <dcterms:modified xsi:type="dcterms:W3CDTF">2022-11-23T13:57:31Z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0x010100AC1169CE4B40114EB3FA481F1C3A427A</vt:lpwstr>
  </property>
</Properties>
</file>