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9"/>
  <workbookPr/>
  <mc:AlternateContent xmlns:mc="http://schemas.openxmlformats.org/markup-compatibility/2006">
    <mc:Choice Requires="x15">
      <x15ac:absPath xmlns:x15ac="http://schemas.microsoft.com/office/spreadsheetml/2010/11/ac" url="C:\Users\B163SBE\Downloads\"/>
    </mc:Choice>
  </mc:AlternateContent>
  <xr:revisionPtr revIDLastSave="0" documentId="8_{EE44E8D8-BCEB-4CE5-B832-1550D5089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2" i="1"/>
  <c r="K16" i="1" l="1"/>
  <c r="K26" i="1" s="1"/>
  <c r="K27" i="1"/>
  <c r="C28" i="1" l="1"/>
</calcChain>
</file>

<file path=xl/sharedStrings.xml><?xml version="1.0" encoding="utf-8"?>
<sst xmlns="http://schemas.openxmlformats.org/spreadsheetml/2006/main" count="47" uniqueCount="44">
  <si>
    <t>QV-Rechner Detailhandelsfachleute EFZ nach Art. 32 BBV</t>
  </si>
  <si>
    <t>ab QV 2025</t>
  </si>
  <si>
    <t>Branchen: Automobil After-Sales, Landi, Nahrungs- und Genussmittel</t>
  </si>
  <si>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</si>
  <si>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</si>
  <si>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</si>
  <si>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</si>
  <si>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</si>
  <si>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</si>
  <si>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</si>
  <si>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</si>
  <si>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</si>
  <si>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5. Semester</t>
  </si>
  <si>
    <t xml:space="preserve"> 6. Semester</t>
  </si>
  <si>
    <t xml:space="preserve"> Erfahrungsnoten</t>
  </si>
  <si>
    <t>Prüfungsnoten</t>
  </si>
  <si>
    <t xml:space="preserve"> A. Praktische Arbeit (45% / Fallnote)</t>
  </si>
  <si>
    <t>1) Gestalten von Kundenbeziehungen (HKB A) und Erwerben, Einbringen und Weiterenwickeln von Produkte und Dienstleistungs-kenntnissen (HKB C): 35%</t>
  </si>
  <si>
    <t>2) Bewirtschaften und Präsentieren von Produkten und Dienst-leistungen (HKB B): 35%</t>
  </si>
  <si>
    <r>
      <t xml:space="preserve">3) Gestalten von Einkaufserlebnissen (HKB E) </t>
    </r>
    <r>
      <rPr>
        <sz val="10"/>
        <rFont val="Arial Black"/>
        <family val="2"/>
      </rPr>
      <t>oder</t>
    </r>
    <r>
      <rPr>
        <sz val="10"/>
        <rFont val="Arial"/>
        <family val="2"/>
      </rPr>
      <t xml:space="preserve"> Betreuen von Online-Shops (HKB F): 30%</t>
    </r>
  </si>
  <si>
    <t>(auf eine Dezimalstelle gerundeter Mittelwert aus gleichgewichteten Positionen (Art. 34 BBV)</t>
  </si>
  <si>
    <t xml:space="preserve"> B. Berufskenntnisse (45%)</t>
  </si>
  <si>
    <t xml:space="preserve"> 1) Gestalten von Kundenbeziehungen (HKB A): 50%</t>
  </si>
  <si>
    <t>auf ganze oder halbe Note gerundet (AB QV 4.2)</t>
  </si>
  <si>
    <t xml:space="preserve"> 2) Bewirtschaften und Präsentieren von Produkten und Dienst-leistungen (HKB B): 25%</t>
  </si>
  <si>
    <t xml:space="preserve"> 3) Interagieren im Betrieb und und in der Branche (HKB D): 25%</t>
  </si>
  <si>
    <t>auf eine Dezimalstelle gerundet (Art. 34 BBV, AB QV 4.2)</t>
  </si>
  <si>
    <t xml:space="preserve"> C. Allgemeinbildung (10%)</t>
  </si>
  <si>
    <t xml:space="preserve"> 1) Erfahrungsnote: keine</t>
  </si>
  <si>
    <t>entfällt (Art. 23 Abs. 1 lit. A BiVo)</t>
  </si>
  <si>
    <t xml:space="preserve"> 2) Vertiefungsarbeit: 50%</t>
  </si>
  <si>
    <t xml:space="preserve"> 3) Schlussprüfung (mündlich): 50%</t>
  </si>
  <si>
    <t>auf eine Dezimalstelle gerundet = arithmetisches Mittel (NLP Pt. 8-4)</t>
  </si>
  <si>
    <t xml:space="preserve"> D. Erfahrungsnote (entfällt)</t>
  </si>
  <si>
    <t xml:space="preserve"> a. Bildung in beruflicher Praxis: 25%</t>
  </si>
  <si>
    <t>entfällt (Art. 23 Abs. 1 lit. b BiVo)</t>
  </si>
  <si>
    <t xml:space="preserve"> b. Unterricht in den Berufskenntnissen: 50%</t>
  </si>
  <si>
    <t xml:space="preserve"> c. Note für die überbetrieblichen Kurse: 25%</t>
  </si>
  <si>
    <t xml:space="preserve"> Gesamtnote</t>
  </si>
  <si>
    <t>auf eine Dezimalstelle gerundet (Art. 21 Abs. 2)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</si>
  <si>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</si>
  <si>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</si>
  <si>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</si>
  <si>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Basis: BiVo DHF 18.05.2021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</si>
</sst>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.5"/>
      <color theme="1"/>
      <name val="Arial Black"/>
      <family val="2"/>
    </font>
    <font>
      <b/>
      <sz val="10.5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64" fontId="3" fillId="2" borderId="13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textRotation="90"/>
    </xf>
    <xf numFmtId="164" fontId="6" fillId="0" borderId="10" xfId="0" applyNumberFormat="1" applyFont="1" applyBorder="1" applyAlignment="1">
      <alignment horizontal="center" textRotation="90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6" fillId="3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9" fillId="3" borderId="16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164" fontId="7" fillId="3" borderId="16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horizontal="center" textRotation="90" wrapText="1"/>
    </xf>
    <xf numFmtId="0" fontId="6" fillId="0" borderId="12" xfId="0" applyFont="1" applyBorder="1" applyAlignment="1">
      <alignment horizontal="left" vertical="center" wrapText="1"/>
    </xf>
    <xf numFmtId="0" fontId="11" fillId="0" borderId="0" xfId="0" applyFont="1"/>
    <xf numFmtId="0" fontId="6" fillId="4" borderId="17" xfId="0" applyFont="1" applyFill="1" applyBorder="1" applyAlignment="1">
      <alignment horizontal="left" vertical="center"/>
    </xf>
    <xf numFmtId="164" fontId="6" fillId="6" borderId="15" xfId="0" applyNumberFormat="1" applyFont="1" applyFill="1" applyBorder="1" applyAlignment="1">
      <alignment horizontal="center" vertical="center"/>
    </xf>
    <xf numFmtId="0" fontId="1" fillId="0" borderId="0" xfId="0" applyFont="1"/>
    <xf numFmtId="164" fontId="6" fillId="6" borderId="17" xfId="0" applyNumberFormat="1" applyFont="1" applyFill="1" applyBorder="1" applyAlignment="1">
      <alignment horizontal="center" vertical="center"/>
    </xf>
    <xf numFmtId="164" fontId="6" fillId="6" borderId="18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64" fontId="7" fillId="6" borderId="15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textRotation="90"/>
    </xf>
    <xf numFmtId="0" fontId="6" fillId="0" borderId="20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7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Border="1" applyAlignment="1" applyProtection="1">
      <alignment horizontal="center" vertical="center"/>
      <protection locked="0"/>
    </xf>
    <xf numFmtId="164" fontId="3" fillId="3" borderId="23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2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="136" zoomScaleNormal="136" workbookViewId="0">
      <selection activeCell="L15" sqref="L15"/>
    </sheetView>
  </sheetViews>
  <sheetFormatPr defaultColWidth="11.42578125" defaultRowHeight="15"/>
  <cols>
    <col min="1" max="1" width="3.42578125" customWidth="1"/>
    <col min="2" max="2" width="56.7109375" customWidth="1"/>
    <col min="3" max="10" width="6.5703125" customWidth="1"/>
    <col min="11" max="11" width="10.7109375" customWidth="1"/>
  </cols>
  <sheetData>
    <row r="1" spans="1:13" s="65" customFormat="1" ht="15.75">
      <c r="B1" s="66" t="s">
        <v>0</v>
      </c>
      <c r="C1" s="67"/>
      <c r="D1" s="67"/>
      <c r="E1" s="67"/>
      <c r="F1" s="67"/>
      <c r="G1" s="67"/>
      <c r="H1" s="67"/>
      <c r="I1" s="66" t="s">
        <v>1</v>
      </c>
      <c r="J1" s="68"/>
      <c r="K1" s="68"/>
      <c r="L1" s="67"/>
    </row>
    <row r="2" spans="1:13" s="65" customFormat="1" ht="15.75">
      <c r="B2" s="66" t="s">
        <v>2</v>
      </c>
      <c r="C2" s="67"/>
      <c r="D2" s="67"/>
      <c r="E2" s="67"/>
      <c r="F2" s="67"/>
      <c r="G2" s="67"/>
      <c r="H2" s="67"/>
      <c r="I2" s="66"/>
      <c r="J2" s="68"/>
      <c r="K2" s="68"/>
      <c r="L2" s="67"/>
    </row>
    <row r="3" spans="1:13">
      <c r="B3" s="26" t="s">
        <v>3</v>
      </c>
      <c r="C3" s="69"/>
      <c r="D3" s="70"/>
      <c r="E3" s="70"/>
      <c r="F3" s="70"/>
      <c r="G3" s="28"/>
      <c r="H3" s="28"/>
      <c r="I3" s="70"/>
      <c r="J3" s="70"/>
      <c r="K3" s="70"/>
      <c r="L3" s="28"/>
    </row>
    <row r="4" spans="1:13"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</row>
    <row r="5" spans="1:13" ht="18.75">
      <c r="B5" s="32" t="s">
        <v>4</v>
      </c>
      <c r="C5" s="33"/>
      <c r="D5" s="33"/>
      <c r="E5" s="33"/>
      <c r="F5" s="33"/>
      <c r="G5" s="33"/>
      <c r="H5" s="33"/>
      <c r="I5" s="33"/>
      <c r="J5" s="33"/>
      <c r="K5" s="34"/>
      <c r="L5" s="30"/>
      <c r="M5" s="31"/>
    </row>
    <row r="6" spans="1:13" ht="15.75" thickBot="1">
      <c r="B6" s="28"/>
      <c r="C6" s="28"/>
      <c r="D6" s="28"/>
      <c r="E6" s="28"/>
      <c r="F6" s="28"/>
      <c r="G6" s="28"/>
      <c r="H6" s="28"/>
      <c r="I6" s="2"/>
      <c r="J6" s="28"/>
      <c r="K6" s="1"/>
      <c r="L6" s="22"/>
    </row>
    <row r="7" spans="1:13" s="17" customFormat="1" ht="30">
      <c r="A7"/>
      <c r="B7" s="57" t="s">
        <v>5</v>
      </c>
      <c r="C7" s="71" t="s">
        <v>6</v>
      </c>
      <c r="D7" s="72"/>
      <c r="E7" s="72"/>
      <c r="F7" s="72"/>
      <c r="G7" s="40"/>
      <c r="H7" s="41"/>
      <c r="I7" s="18"/>
      <c r="J7" s="19"/>
      <c r="K7" s="29" t="s">
        <v>7</v>
      </c>
      <c r="L7" s="16"/>
    </row>
    <row r="8" spans="1:13" ht="97.5" customHeight="1" thickBot="1">
      <c r="B8" s="3"/>
      <c r="C8" s="58" t="s">
        <v>8</v>
      </c>
      <c r="D8" s="20" t="s">
        <v>9</v>
      </c>
      <c r="E8" s="20" t="s">
        <v>10</v>
      </c>
      <c r="F8" s="21" t="s">
        <v>11</v>
      </c>
      <c r="G8" s="21" t="s">
        <v>12</v>
      </c>
      <c r="H8" s="21" t="s">
        <v>13</v>
      </c>
      <c r="I8" s="24" t="s">
        <v>14</v>
      </c>
      <c r="J8" s="25" t="s">
        <v>15</v>
      </c>
      <c r="K8" s="46"/>
      <c r="L8" s="4"/>
    </row>
    <row r="9" spans="1:13" s="36" customFormat="1" ht="15.75" thickBot="1">
      <c r="B9" s="57" t="s">
        <v>16</v>
      </c>
      <c r="C9" s="60"/>
      <c r="D9" s="9"/>
      <c r="E9" s="9"/>
      <c r="F9" s="9"/>
      <c r="G9" s="9"/>
      <c r="H9" s="9"/>
      <c r="I9" s="6"/>
      <c r="J9" s="15"/>
      <c r="K9" s="15"/>
      <c r="L9" s="37"/>
    </row>
    <row r="10" spans="1:13" s="36" customFormat="1" ht="39" thickBot="1">
      <c r="B10" s="8" t="s">
        <v>17</v>
      </c>
      <c r="C10" s="12"/>
      <c r="D10" s="9"/>
      <c r="E10" s="9"/>
      <c r="F10" s="9"/>
      <c r="G10" s="9"/>
      <c r="H10" s="9"/>
      <c r="I10" s="10"/>
      <c r="J10" s="39"/>
      <c r="K10" s="15"/>
      <c r="L10" s="37"/>
    </row>
    <row r="11" spans="1:13" s="36" customFormat="1" ht="26.25" thickBot="1">
      <c r="B11" s="8" t="s">
        <v>18</v>
      </c>
      <c r="C11" s="12"/>
      <c r="D11" s="9"/>
      <c r="E11" s="9"/>
      <c r="F11" s="9"/>
      <c r="G11" s="9"/>
      <c r="H11" s="15"/>
      <c r="I11" s="10"/>
      <c r="J11" s="23"/>
      <c r="K11" s="15"/>
    </row>
    <row r="12" spans="1:13" s="36" customFormat="1" ht="28.5" thickBot="1">
      <c r="B12" s="8" t="s">
        <v>19</v>
      </c>
      <c r="C12" s="45"/>
      <c r="D12" s="43"/>
      <c r="E12" s="43"/>
      <c r="F12" s="43"/>
      <c r="G12" s="43"/>
      <c r="H12" s="14"/>
      <c r="I12" s="44"/>
      <c r="J12" s="23"/>
      <c r="K12" s="42">
        <f>ROUND(IF(SUM(J10:J12)&gt;0,SUM(J10*0.35,J11*0.35,J12*0.3),"0.0"),1)</f>
        <v>0</v>
      </c>
      <c r="L12" s="37" t="s">
        <v>20</v>
      </c>
    </row>
    <row r="13" spans="1:13" s="36" customFormat="1" ht="15.75" thickBot="1">
      <c r="B13" s="57" t="s">
        <v>21</v>
      </c>
      <c r="C13" s="12"/>
      <c r="D13" s="9"/>
      <c r="E13" s="9"/>
      <c r="F13" s="9"/>
      <c r="G13" s="9"/>
      <c r="H13" s="9"/>
      <c r="I13" s="10"/>
      <c r="J13" s="12"/>
      <c r="K13" s="7"/>
      <c r="L13" s="37"/>
    </row>
    <row r="14" spans="1:13" s="36" customFormat="1" ht="15.75" thickBot="1">
      <c r="B14" s="8" t="s">
        <v>22</v>
      </c>
      <c r="C14" s="12"/>
      <c r="D14" s="55"/>
      <c r="E14" s="9"/>
      <c r="F14" s="9"/>
      <c r="G14" s="9"/>
      <c r="H14" s="9"/>
      <c r="I14" s="10"/>
      <c r="J14" s="39"/>
      <c r="K14" s="11"/>
      <c r="L14" s="37" t="s">
        <v>23</v>
      </c>
    </row>
    <row r="15" spans="1:13" s="36" customFormat="1" ht="26.25" thickBot="1">
      <c r="B15" s="8" t="s">
        <v>24</v>
      </c>
      <c r="C15" s="12"/>
      <c r="D15" s="9"/>
      <c r="E15" s="9"/>
      <c r="F15" s="9"/>
      <c r="G15" s="9"/>
      <c r="H15" s="9"/>
      <c r="I15" s="10"/>
      <c r="J15" s="39"/>
      <c r="K15" s="11"/>
      <c r="L15" s="37" t="s">
        <v>23</v>
      </c>
    </row>
    <row r="16" spans="1:13" s="36" customFormat="1" ht="15.75" thickBot="1">
      <c r="B16" s="8" t="s">
        <v>25</v>
      </c>
      <c r="C16" s="45"/>
      <c r="D16" s="43"/>
      <c r="E16" s="43"/>
      <c r="F16" s="43"/>
      <c r="G16" s="43"/>
      <c r="H16" s="14"/>
      <c r="I16" s="44"/>
      <c r="J16" s="39"/>
      <c r="K16" s="42">
        <f>ROUND(IF(SUM(J14:J16)&gt;0,SUM(J14*0.5,J15*0.25,J16*0.25),"0.0"),1)</f>
        <v>0</v>
      </c>
      <c r="L16" s="37" t="s">
        <v>26</v>
      </c>
    </row>
    <row r="17" spans="2:16" s="36" customFormat="1" ht="15.75" thickBot="1">
      <c r="B17" s="59" t="s">
        <v>27</v>
      </c>
      <c r="C17" s="60"/>
      <c r="D17" s="5"/>
      <c r="E17" s="9"/>
      <c r="F17" s="9"/>
      <c r="G17" s="9"/>
      <c r="H17" s="9"/>
      <c r="I17" s="10"/>
      <c r="J17" s="15"/>
      <c r="K17" s="15"/>
      <c r="L17" s="37"/>
    </row>
    <row r="18" spans="2:16" s="36" customFormat="1" ht="15.75" thickBot="1">
      <c r="B18" s="13" t="s">
        <v>28</v>
      </c>
      <c r="C18" s="63"/>
      <c r="D18" s="63"/>
      <c r="E18" s="63"/>
      <c r="F18" s="63"/>
      <c r="G18" s="63"/>
      <c r="H18" s="9"/>
      <c r="I18" s="62"/>
      <c r="J18" s="15"/>
      <c r="K18" s="15"/>
      <c r="L18" s="37" t="s">
        <v>29</v>
      </c>
    </row>
    <row r="19" spans="2:16" s="36" customFormat="1" ht="15.75" thickBot="1">
      <c r="B19" s="13" t="s">
        <v>30</v>
      </c>
      <c r="C19" s="12"/>
      <c r="D19" s="9"/>
      <c r="E19" s="9"/>
      <c r="F19" s="9"/>
      <c r="G19" s="9"/>
      <c r="H19" s="15"/>
      <c r="I19" s="10"/>
      <c r="J19" s="39"/>
      <c r="K19" s="15"/>
      <c r="N19" s="38"/>
    </row>
    <row r="20" spans="2:16" s="36" customFormat="1" ht="15.75" thickBot="1">
      <c r="B20" s="13" t="s">
        <v>31</v>
      </c>
      <c r="C20" s="45"/>
      <c r="D20" s="43"/>
      <c r="E20" s="43"/>
      <c r="F20" s="43"/>
      <c r="G20" s="43"/>
      <c r="H20" s="14"/>
      <c r="I20" s="44"/>
      <c r="J20" s="61"/>
      <c r="K20" s="42">
        <f>ROUND(IF(SUM(J19,J20)&gt;0,AVERAGE(J19,J20),"0.0"),1)</f>
        <v>0</v>
      </c>
      <c r="L20" s="37" t="s">
        <v>32</v>
      </c>
      <c r="N20" s="38"/>
    </row>
    <row r="21" spans="2:16" s="36" customFormat="1" ht="15.75" thickBot="1">
      <c r="B21" s="57" t="s">
        <v>33</v>
      </c>
      <c r="C21" s="12"/>
      <c r="D21" s="9"/>
      <c r="E21" s="9"/>
      <c r="F21" s="9"/>
      <c r="G21" s="9"/>
      <c r="H21" s="9"/>
      <c r="I21" s="10"/>
      <c r="J21" s="15"/>
      <c r="K21" s="15"/>
      <c r="L21" s="37"/>
      <c r="O21" s="38"/>
    </row>
    <row r="22" spans="2:16" s="36" customFormat="1" ht="15.75" thickBot="1">
      <c r="B22" s="13" t="s">
        <v>34</v>
      </c>
      <c r="C22" s="12"/>
      <c r="D22" s="63"/>
      <c r="E22" s="9"/>
      <c r="F22" s="63"/>
      <c r="G22" s="9"/>
      <c r="H22" s="63"/>
      <c r="I22" s="62"/>
      <c r="J22" s="15"/>
      <c r="K22" s="15"/>
      <c r="L22" s="37" t="s">
        <v>35</v>
      </c>
      <c r="P22" s="38"/>
    </row>
    <row r="23" spans="2:16" s="36" customFormat="1" ht="15.75" thickBot="1">
      <c r="B23" s="13" t="s">
        <v>36</v>
      </c>
      <c r="C23" s="63"/>
      <c r="D23" s="63"/>
      <c r="E23" s="63"/>
      <c r="F23" s="63"/>
      <c r="G23" s="63"/>
      <c r="H23" s="63"/>
      <c r="I23" s="62"/>
      <c r="J23" s="15"/>
      <c r="K23" s="15"/>
      <c r="L23" s="37" t="s">
        <v>35</v>
      </c>
    </row>
    <row r="24" spans="2:16" s="36" customFormat="1" ht="15.75" thickBot="1">
      <c r="B24" s="13" t="s">
        <v>37</v>
      </c>
      <c r="C24" s="45"/>
      <c r="D24" s="63"/>
      <c r="E24" s="43"/>
      <c r="F24" s="63"/>
      <c r="G24" s="9"/>
      <c r="H24" s="63"/>
      <c r="I24" s="62"/>
      <c r="J24" s="14"/>
      <c r="K24" s="64"/>
      <c r="L24" s="37" t="s">
        <v>35</v>
      </c>
    </row>
    <row r="25" spans="2:16" s="36" customFormat="1" ht="15.75" thickBo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37"/>
    </row>
    <row r="26" spans="2:16" s="36" customFormat="1" ht="15.75" thickBot="1">
      <c r="B26" s="49" t="s">
        <v>38</v>
      </c>
      <c r="C26" s="52"/>
      <c r="D26" s="53"/>
      <c r="E26" s="53"/>
      <c r="F26" s="53"/>
      <c r="G26" s="53"/>
      <c r="H26" s="53"/>
      <c r="I26" s="53"/>
      <c r="J26" s="54"/>
      <c r="K26" s="50" t="str">
        <f>IF(SUM(K12,K16,K20,K24)&gt;0,ROUND(SUM(K12*0.45,K16*0.45,K20*0.1),1),"")</f>
        <v/>
      </c>
      <c r="L26" s="37" t="s">
        <v>39</v>
      </c>
    </row>
    <row r="27" spans="2:16" ht="15.75" thickBot="1">
      <c r="B27" s="49" t="s">
        <v>40</v>
      </c>
      <c r="C27" s="52"/>
      <c r="D27" s="53"/>
      <c r="E27" s="53"/>
      <c r="F27" s="53"/>
      <c r="G27" s="53"/>
      <c r="H27" s="53"/>
      <c r="I27" s="53"/>
      <c r="J27" s="54"/>
      <c r="K27" s="56">
        <f>K12</f>
        <v>0</v>
      </c>
      <c r="L27" s="28"/>
    </row>
    <row r="28" spans="2:16" ht="15.75" thickBot="1">
      <c r="B28" s="49" t="s">
        <v>41</v>
      </c>
      <c r="C28" s="73" t="str">
        <f>IF(AND(K12&gt;=4,K26&gt;=4),"bestanden","nicht bestanden")</f>
        <v>nicht bestanden</v>
      </c>
      <c r="D28" s="74"/>
      <c r="E28" s="74"/>
      <c r="F28" s="74"/>
      <c r="G28" s="74"/>
      <c r="H28" s="74"/>
      <c r="I28" s="74"/>
      <c r="J28" s="74"/>
      <c r="K28" s="75"/>
      <c r="L28" s="28"/>
    </row>
    <row r="29" spans="2:16">
      <c r="B29" s="48"/>
    </row>
    <row r="30" spans="2:16">
      <c r="B30" s="51" t="s">
        <v>42</v>
      </c>
    </row>
    <row r="32" spans="2:16">
      <c r="B32" s="35" t="s">
        <v>43</v>
      </c>
    </row>
  </sheetData>
  <sheetProtection selectLockedCells="1"/>
  <mergeCells count="4">
    <mergeCell ref="C3:F3"/>
    <mergeCell ref="I3:K3"/>
    <mergeCell ref="C7:F7"/>
    <mergeCell ref="C28:K28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7" top="0.78740157499999996" bottom="0.78740157499999996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ceda0598df2b8b69711ba939d553cb9c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2ba6c3da4de0ae09d564283b575e8383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14FD9-BF5C-481C-9B6B-958ADF9C05A4}"/>
</file>

<file path=customXml/itemProps2.xml><?xml version="1.0" encoding="utf-8"?>
<ds:datastoreItem xmlns:ds="http://schemas.openxmlformats.org/officeDocument/2006/customXml" ds:itemID="{BD018938-2E20-485B-8A3F-BA6984343EDC}"/>
</file>

<file path=customXml/itemProps3.xml><?xml version="1.0" encoding="utf-8"?>
<ds:datastoreItem xmlns:ds="http://schemas.openxmlformats.org/officeDocument/2006/customXml" ds:itemID="{5FF5F4E4-1C74-4ECC-B4E0-C371834561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Sarah Gerber</cp:lastModifiedBy>
  <cp:revision/>
  <dcterms:created xsi:type="dcterms:W3CDTF">2020-05-08T06:27:30Z</dcterms:created>
  <dcterms:modified xsi:type="dcterms:W3CDTF">2024-05-24T07:54:54Z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